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Desktop\SP Jain School of Global Management\"/>
    </mc:Choice>
  </mc:AlternateContent>
  <bookViews>
    <workbookView xWindow="0" yWindow="0" windowWidth="20490" windowHeight="7755"/>
  </bookViews>
  <sheets>
    <sheet name="Tuition" sheetId="1" r:id="rId1"/>
    <sheet name="Housing" sheetId="2" r:id="rId2"/>
    <sheet name="Sheet1" sheetId="3" r:id="rId3"/>
    <sheet name="Sheet2" sheetId="4"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F20" i="1"/>
  <c r="G20" i="1"/>
  <c r="H20" i="1"/>
  <c r="I11" i="1"/>
  <c r="I20" i="1"/>
  <c r="K9" i="1"/>
  <c r="L20" i="1"/>
  <c r="D20" i="1"/>
  <c r="H26" i="3"/>
  <c r="G26" i="3"/>
  <c r="E26" i="3"/>
  <c r="J11" i="1"/>
  <c r="J20" i="1"/>
  <c r="K11" i="1"/>
  <c r="K20" i="1"/>
  <c r="J12" i="1"/>
  <c r="K12" i="1"/>
  <c r="H12" i="1"/>
</calcChain>
</file>

<file path=xl/sharedStrings.xml><?xml version="1.0" encoding="utf-8"?>
<sst xmlns="http://schemas.openxmlformats.org/spreadsheetml/2006/main" count="154" uniqueCount="82">
  <si>
    <t>FEES</t>
  </si>
  <si>
    <t>Academic year</t>
  </si>
  <si>
    <t>2015-16</t>
  </si>
  <si>
    <t>2016-17</t>
  </si>
  <si>
    <t>2017-18</t>
  </si>
  <si>
    <t>Singapore</t>
  </si>
  <si>
    <t>Dubai</t>
  </si>
  <si>
    <t>Sydney</t>
  </si>
  <si>
    <t>Fees &amp; Other Charges</t>
  </si>
  <si>
    <t>USD</t>
  </si>
  <si>
    <t>A.</t>
  </si>
  <si>
    <t>Annual Registration fees</t>
  </si>
  <si>
    <t>B.</t>
  </si>
  <si>
    <t>Tuition Fees</t>
  </si>
  <si>
    <t>(inclusive of two semesters, to be paid semester wise)</t>
  </si>
  <si>
    <t>C.</t>
  </si>
  <si>
    <t>D.</t>
  </si>
  <si>
    <t>Visa charges</t>
  </si>
  <si>
    <t>E.</t>
  </si>
  <si>
    <t>Insurance charges</t>
  </si>
  <si>
    <t>TOTAL</t>
  </si>
  <si>
    <t xml:space="preserve">Annual Registration Fees: </t>
  </si>
  <si>
    <t>Visas:</t>
  </si>
  <si>
    <r>
      <t>2</t>
    </r>
    <r>
      <rPr>
        <sz val="11"/>
        <color theme="1"/>
        <rFont val="Calibri"/>
        <family val="2"/>
        <scheme val="minor"/>
      </rPr>
      <t xml:space="preserve"> On completion of year 2 in Dubai, the visa would need to be cancelled . The visa charge covers the cancellation charge.</t>
    </r>
  </si>
  <si>
    <t>Visas for Dubai and Singapore would be processed by S P Jain on receipt of all fees.</t>
  </si>
  <si>
    <t xml:space="preserve">Insurance: </t>
  </si>
  <si>
    <r>
      <t>**</t>
    </r>
    <r>
      <rPr>
        <sz val="11"/>
        <color theme="1"/>
        <rFont val="Calibri"/>
        <family val="2"/>
        <scheme val="minor"/>
      </rPr>
      <t>Figures mentioned are indicative for Dubai and Sydney. Actual figures would be billed at the commencement of each year</t>
    </r>
  </si>
  <si>
    <t>Note:</t>
  </si>
  <si>
    <t>Registration fees are payable each year along with the first semester fees for the year</t>
  </si>
  <si>
    <t>The tuition fees are to be paid in 2 installments - 50% per semester</t>
  </si>
  <si>
    <t>Fees are payable at S P Jain's Dubai campus</t>
  </si>
  <si>
    <t>AUD</t>
  </si>
  <si>
    <r>
      <t>**</t>
    </r>
    <r>
      <rPr>
        <sz val="11"/>
        <color theme="1"/>
        <rFont val="Calibri"/>
        <family val="2"/>
        <scheme val="minor"/>
      </rPr>
      <t xml:space="preserve"> Housing costs indicated for Sydney are indicative and actual costs would be advised at the commencement of year 3 and 4.</t>
    </r>
  </si>
  <si>
    <t>It is not mandatory for students to stay on campus in Singapore, Dubai and Sydney but it is highly recommended.</t>
  </si>
  <si>
    <t>If a student wishes to, s/he can make his/her own accommodation arrangement.</t>
  </si>
  <si>
    <t>Housing through S P Jain would be on a first-come first-serve basis.</t>
  </si>
  <si>
    <t>Student Housing Fees once paid would not be refunded under any circumstance.</t>
  </si>
  <si>
    <t>Accommodation would be made available 2 days before the start of orientation and up to 2 days after the end of the academic year.</t>
  </si>
  <si>
    <t>The student housing fees do not include meal costs.</t>
  </si>
  <si>
    <t>Semester 1</t>
  </si>
  <si>
    <t>Semester 2</t>
  </si>
  <si>
    <t>Last date for payment of all fees</t>
  </si>
  <si>
    <t>Interest on payment received after the above mentioned date</t>
  </si>
  <si>
    <t>15% p.a.</t>
  </si>
  <si>
    <t>BBA 2015-16</t>
  </si>
  <si>
    <t>2018-19</t>
  </si>
  <si>
    <t>we could make this 22,000</t>
  </si>
  <si>
    <r>
      <rPr>
        <sz val="11"/>
        <color indexed="10"/>
        <rFont val="Calibri"/>
        <family val="2"/>
      </rPr>
      <t xml:space="preserve">Books, course materials, cases, simulations </t>
    </r>
    <r>
      <rPr>
        <sz val="11"/>
        <color theme="1"/>
        <rFont val="Calibri"/>
        <family val="2"/>
        <scheme val="minor"/>
      </rPr>
      <t xml:space="preserve"> and Out of classroom activities</t>
    </r>
  </si>
  <si>
    <r>
      <t>1</t>
    </r>
    <r>
      <rPr>
        <sz val="11"/>
        <color theme="1"/>
        <rFont val="Calibri"/>
        <family val="2"/>
        <scheme val="minor"/>
      </rPr>
      <t xml:space="preserve"> Students accepting the offer by Jan 31, 2015 would be given a rebate of USD 500. The rebate is for the Academic year 2015-16 only</t>
    </r>
  </si>
  <si>
    <t>All other fees are to be paid prior to the commencement of the course/academic year</t>
  </si>
  <si>
    <t>All airfares would be borne additionally by students</t>
  </si>
  <si>
    <t xml:space="preserve">If a student requires housing during the semester/summer break, s/he would have to inform the School in advance and the School would try and accommodate the stay.  </t>
  </si>
  <si>
    <t>There would be an additional cost for stay during the semester/summer break</t>
  </si>
  <si>
    <r>
      <t>3</t>
    </r>
    <r>
      <rPr>
        <sz val="11"/>
        <color theme="1"/>
        <rFont val="Calibri"/>
        <family val="2"/>
        <scheme val="minor"/>
      </rPr>
      <t xml:space="preserve"> Australia visa - Students would be personally responsible for obtaining the visa. S P Jain would facilitate and assist with all the documentation. Visa fees would be paid by students as applicable. </t>
    </r>
  </si>
  <si>
    <t xml:space="preserve">Students are required to demonstrate sufficient financial resources to cover their expenses towards tuition fees, living, travel and/or any other personal expenses. We recommend that students familiarize themselves of the visa requirements to ensure their eligibility for issuance of a student visa. </t>
  </si>
  <si>
    <t>Full details on student visas for Australia are available on http://www.immi.gov.au/students/students/chooser/</t>
  </si>
  <si>
    <r>
      <t xml:space="preserve">Registration fees </t>
    </r>
    <r>
      <rPr>
        <b/>
        <u/>
        <sz val="11"/>
        <color indexed="8"/>
        <rFont val="Calibri"/>
        <family val="2"/>
      </rPr>
      <t>are payable each year</t>
    </r>
    <r>
      <rPr>
        <b/>
        <sz val="11"/>
        <color indexed="8"/>
        <rFont val="Calibri"/>
        <family val="2"/>
      </rPr>
      <t xml:space="preserve"> along with the first semester fees for the year</t>
    </r>
  </si>
  <si>
    <t>YEAR 1</t>
  </si>
  <si>
    <t>Mumbai</t>
  </si>
  <si>
    <t>YEAR 2</t>
  </si>
  <si>
    <t>YEAR 3</t>
  </si>
  <si>
    <t>YEAR 4</t>
  </si>
  <si>
    <t>Full details on student visas for Australia are available on https://www.border.gov.au/Trav/Stud</t>
  </si>
  <si>
    <t xml:space="preserve">  Registration fees are taken every year to meet various administrative costs like subscriptions, software, internet, database management, learning management systems, etc. This is an annual cost and  cannot be pro rated. </t>
  </si>
  <si>
    <t>INR</t>
  </si>
  <si>
    <t>2020-21</t>
  </si>
  <si>
    <t>2021-22</t>
  </si>
  <si>
    <r>
      <t>1</t>
    </r>
    <r>
      <rPr>
        <sz val="11"/>
        <color theme="1"/>
        <rFont val="Calibri"/>
        <family val="2"/>
        <scheme val="minor"/>
      </rPr>
      <t xml:space="preserve"> Students accepting the offer by January 31, 2019 would be given a rebate of USD 500. The rebate is for the Academic year 2019-20 only</t>
    </r>
  </si>
  <si>
    <t>2022-23</t>
  </si>
  <si>
    <t>Mumbai fees are inclusive of GST @ 18%</t>
  </si>
  <si>
    <t>Dubai fees are inclusive of VAT @ 5%</t>
  </si>
  <si>
    <t>Housing fees for the entire year (Academic year 2019-20) are to be paid by August 1, 2019. Fees cannot be paid per semester.</t>
  </si>
  <si>
    <t>Interest at the rate of 15% pa would be charged for payments received after August 1, 2019.</t>
  </si>
  <si>
    <t>13850**</t>
  </si>
  <si>
    <t>14500**</t>
  </si>
  <si>
    <t>Course materials(including e- books), cases, simulations  and Out of classroom activities</t>
  </si>
  <si>
    <t>Any student found violating the code of conduct in S P Jain's accommodation may be asked to vacate the hostel premises without any prior notice and without refund of hostel fees paid</t>
  </si>
  <si>
    <t>Housing Fee- Academic year</t>
  </si>
  <si>
    <t>BBA 2020-21</t>
  </si>
  <si>
    <t>2023-24</t>
  </si>
  <si>
    <t>5,73,000</t>
  </si>
  <si>
    <t>6.5 lacs pa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</si>
</sst>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10"/>
      <name val="Calibri"/>
      <family val="2"/>
    </font>
    <font>
      <b/>
      <sz val="11"/>
      <color indexed="8"/>
      <name val="Calibri"/>
      <family val="2"/>
    </font>
    <font>
      <sz val="11"/>
      <name val="Calibri"/>
      <family val="2"/>
    </font>
    <font>
      <b/>
      <u/>
      <sz val="11"/>
      <color indexed="8"/>
      <name val="Calibri"/>
      <family val="2"/>
    </font>
    <font>
      <sz val="10"/>
      <name val="Arial"/>
      <family val="2"/>
    </font>
    <font>
      <b/>
      <sz val="11"/>
      <color theme="1"/>
      <name val="Calibri"/>
      <family val="2"/>
      <scheme val="minor"/>
    </font>
    <font>
      <sz val="11"/>
      <color rgb="FFFF0000"/>
      <name val="Calibri"/>
      <family val="2"/>
      <scheme val="minor"/>
    </font>
    <font>
      <b/>
      <vertAlign val="superscript"/>
      <sz val="10"/>
      <color rgb="FF924F39"/>
      <name val="Calibri"/>
      <family val="2"/>
      <scheme val="minor"/>
    </font>
    <font>
      <b/>
      <sz val="14"/>
      <color theme="1"/>
      <name val="Calibri"/>
      <family val="2"/>
      <scheme val="minor"/>
    </font>
    <font>
      <b/>
      <sz val="10"/>
      <color rgb="FF924F39"/>
      <name val="Calibri"/>
      <family val="2"/>
      <scheme val="minor"/>
    </font>
    <font>
      <sz val="12"/>
      <name val="Calibri"/>
      <family val="2"/>
      <scheme val="minor"/>
    </font>
  </fonts>
  <fills count="4">
    <fill>
      <patternFill patternType="none"/>
    </fill>
    <fill>
      <patternFill patternType="gray125"/>
    </fill>
    <fill>
      <patternFill patternType="solid">
        <fgColor rgb="FFCDC9C7"/>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s>
  <cellStyleXfs count="3">
    <xf numFmtId="0" fontId="0" fillId="0" borderId="0"/>
    <xf numFmtId="0" fontId="5" fillId="0" borderId="0"/>
    <xf numFmtId="0" fontId="5" fillId="0" borderId="0"/>
  </cellStyleXfs>
  <cellXfs count="89">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center" wrapText="1"/>
    </xf>
    <xf numFmtId="3" fontId="0" fillId="2" borderId="0" xfId="0" applyNumberFormat="1" applyFill="1" applyAlignment="1">
      <alignment horizontal="center" vertical="center" wrapText="1"/>
    </xf>
    <xf numFmtId="0" fontId="0" fillId="2" borderId="0" xfId="0" applyFill="1" applyAlignment="1">
      <alignment horizontal="center" wrapText="1"/>
    </xf>
    <xf numFmtId="3" fontId="0" fillId="2" borderId="0" xfId="0" applyNumberFormat="1" applyFill="1" applyAlignment="1">
      <alignment horizontal="center" wrapText="1"/>
    </xf>
    <xf numFmtId="0" fontId="6" fillId="0" borderId="0" xfId="0" applyFont="1"/>
    <xf numFmtId="0" fontId="8" fillId="0" borderId="0" xfId="0" applyFont="1"/>
    <xf numFmtId="0" fontId="0" fillId="0" borderId="0" xfId="0" applyAlignment="1">
      <alignment horizontal="left" vertical="center" indent="1"/>
    </xf>
    <xf numFmtId="0" fontId="9" fillId="0" borderId="0" xfId="0" applyFont="1"/>
    <xf numFmtId="0" fontId="10" fillId="0" borderId="0" xfId="0" applyFont="1"/>
    <xf numFmtId="0" fontId="6" fillId="2" borderId="0" xfId="0" applyFont="1" applyFill="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center" vertical="center" wrapText="1"/>
    </xf>
    <xf numFmtId="15" fontId="0" fillId="2" borderId="0" xfId="0" applyNumberFormat="1" applyFill="1" applyAlignment="1">
      <alignment horizontal="center" vertical="center" wrapText="1"/>
    </xf>
    <xf numFmtId="3" fontId="0" fillId="3" borderId="0" xfId="0" applyNumberFormat="1" applyFill="1" applyAlignment="1">
      <alignment horizontal="center" vertical="center" wrapText="1"/>
    </xf>
    <xf numFmtId="0" fontId="6" fillId="0" borderId="0" xfId="0" applyFont="1" applyAlignment="1">
      <alignment horizontal="left" vertical="center" indent="1"/>
    </xf>
    <xf numFmtId="0" fontId="8" fillId="2" borderId="0" xfId="0" applyFont="1" applyFill="1" applyAlignment="1">
      <alignment horizontal="center" vertical="center" wrapText="1"/>
    </xf>
    <xf numFmtId="3" fontId="0" fillId="0" borderId="0" xfId="0" applyNumberFormat="1" applyFill="1" applyAlignment="1">
      <alignment horizontal="center" vertical="center" wrapText="1"/>
    </xf>
    <xf numFmtId="0" fontId="7" fillId="0" borderId="0" xfId="0" applyFont="1"/>
    <xf numFmtId="0" fontId="11" fillId="0" borderId="0" xfId="0" applyFont="1"/>
    <xf numFmtId="3" fontId="0" fillId="0" borderId="0" xfId="0" applyNumberFormat="1"/>
    <xf numFmtId="0" fontId="0" fillId="0" borderId="0" xfId="0" applyAlignment="1">
      <alignment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0" fontId="0" fillId="2" borderId="0" xfId="0" applyFill="1" applyAlignment="1">
      <alignment vertical="center" wrapText="1"/>
    </xf>
    <xf numFmtId="0" fontId="6" fillId="2" borderId="0" xfId="0" applyFont="1" applyFill="1" applyAlignment="1">
      <alignment vertical="center" wrapText="1"/>
    </xf>
    <xf numFmtId="0" fontId="0" fillId="0" borderId="0" xfId="0" applyAlignment="1">
      <alignment vertical="top" wrapText="1"/>
    </xf>
    <xf numFmtId="15" fontId="0" fillId="2" borderId="0" xfId="0" applyNumberFormat="1" applyFill="1" applyAlignment="1">
      <alignment vertical="center" wrapText="1"/>
    </xf>
    <xf numFmtId="0" fontId="3" fillId="0" borderId="0" xfId="0" applyFont="1" applyAlignment="1">
      <alignment horizontal="left"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0" fillId="2" borderId="8"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7" fillId="2" borderId="10" xfId="0" applyFont="1" applyFill="1" applyBorder="1" applyAlignment="1">
      <alignment horizontal="center" vertical="center" wrapText="1"/>
    </xf>
    <xf numFmtId="3" fontId="0" fillId="2" borderId="10" xfId="0" applyNumberFormat="1" applyFill="1" applyBorder="1" applyAlignment="1">
      <alignment horizontal="center" vertical="center" wrapText="1"/>
    </xf>
    <xf numFmtId="0" fontId="0" fillId="2" borderId="10" xfId="0" applyFill="1" applyBorder="1" applyAlignment="1">
      <alignment vertical="center" wrapText="1"/>
    </xf>
    <xf numFmtId="0" fontId="0" fillId="2" borderId="10" xfId="0" applyFill="1" applyBorder="1" applyAlignment="1">
      <alignment vertical="top" wrapText="1"/>
    </xf>
    <xf numFmtId="0" fontId="0" fillId="2" borderId="10" xfId="0" applyFill="1" applyBorder="1" applyAlignment="1">
      <alignment horizontal="center" wrapText="1"/>
    </xf>
    <xf numFmtId="0" fontId="0" fillId="2" borderId="10" xfId="0" applyFill="1" applyBorder="1" applyAlignment="1">
      <alignment horizontal="center" vertical="center" wrapText="1"/>
    </xf>
    <xf numFmtId="0" fontId="0" fillId="2" borderId="11" xfId="0" applyFill="1" applyBorder="1" applyAlignment="1">
      <alignment horizont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3" fontId="6" fillId="0" borderId="10"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0" fillId="0" borderId="5" xfId="0" applyBorder="1"/>
    <xf numFmtId="0" fontId="6" fillId="2" borderId="3" xfId="0" applyFont="1" applyFill="1" applyBorder="1" applyAlignment="1">
      <alignment horizontal="center" vertical="center" wrapText="1"/>
    </xf>
    <xf numFmtId="3" fontId="0" fillId="2" borderId="9" xfId="0" applyNumberFormat="1" applyFill="1" applyBorder="1" applyAlignment="1">
      <alignment horizontal="center" vertical="center" wrapText="1"/>
    </xf>
    <xf numFmtId="3" fontId="0" fillId="2" borderId="13" xfId="0" applyNumberForma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0" xfId="0" applyFont="1" applyFill="1" applyBorder="1" applyAlignment="1">
      <alignment horizontal="center" vertical="center" wrapText="1"/>
    </xf>
    <xf numFmtId="3" fontId="0" fillId="2" borderId="15" xfId="0" applyNumberForma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vertical="top" wrapText="1"/>
    </xf>
    <xf numFmtId="0" fontId="0" fillId="2" borderId="0" xfId="0" applyFill="1" applyBorder="1" applyAlignment="1">
      <alignment horizontal="center" wrapText="1"/>
    </xf>
    <xf numFmtId="0" fontId="0" fillId="2" borderId="15" xfId="0" applyFill="1" applyBorder="1" applyAlignment="1">
      <alignment horizontal="center" vertical="center" wrapText="1"/>
    </xf>
    <xf numFmtId="3" fontId="6" fillId="0" borderId="0" xfId="0" applyNumberFormat="1" applyFont="1" applyBorder="1"/>
    <xf numFmtId="0" fontId="0" fillId="2" borderId="7" xfId="0" applyFill="1" applyBorder="1" applyAlignment="1">
      <alignment horizontal="center" wrapText="1"/>
    </xf>
    <xf numFmtId="3" fontId="0" fillId="2" borderId="0" xfId="0" applyNumberForma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0" borderId="0" xfId="0" applyFont="1" applyAlignment="1">
      <alignment horizontal="center" wrapText="1"/>
    </xf>
    <xf numFmtId="0" fontId="6" fillId="2" borderId="0" xfId="0" applyFont="1" applyFill="1" applyAlignment="1">
      <alignment horizontal="center" vertical="center" wrapText="1"/>
    </xf>
    <xf numFmtId="0" fontId="0" fillId="0" borderId="0" xfId="0" applyAlignment="1">
      <alignment horizontal="center" vertical="top" wrapText="1"/>
    </xf>
    <xf numFmtId="15" fontId="0" fillId="2" borderId="0" xfId="0" applyNumberForma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left" vertical="top" wrapText="1"/>
    </xf>
  </cellXfs>
  <cellStyles count="3">
    <cellStyle name="Normal" xfId="0" builtinId="0"/>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1696" name="Picture 1" descr="http://www.spjain.org/bba/new-IMAGES/spacer.gif">
          <a:extLst>
            <a:ext uri="{FF2B5EF4-FFF2-40B4-BE49-F238E27FC236}">
              <a16:creationId xmlns:a16="http://schemas.microsoft.com/office/drawing/2014/main" xmlns="" id="{43704234-C4D6-46FB-9066-5057991BE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9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9525</xdr:colOff>
      <xdr:row>7</xdr:row>
      <xdr:rowOff>95250</xdr:rowOff>
    </xdr:to>
    <xdr:pic>
      <xdr:nvPicPr>
        <xdr:cNvPr id="1697" name="Picture 2" descr="http://www.spjain.org/bba/new-IMAGES/spacer.gif">
          <a:extLst>
            <a:ext uri="{FF2B5EF4-FFF2-40B4-BE49-F238E27FC236}">
              <a16:creationId xmlns:a16="http://schemas.microsoft.com/office/drawing/2014/main" xmlns="" id="{7032C9E5-7BB2-4A5F-8BB1-FD55C0D93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2333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9525</xdr:colOff>
      <xdr:row>7</xdr:row>
      <xdr:rowOff>95250</xdr:rowOff>
    </xdr:to>
    <xdr:pic>
      <xdr:nvPicPr>
        <xdr:cNvPr id="1698" name="Picture 3" descr="http://www.spjain.org/bba/new-IMAGES/spacer.gif">
          <a:extLst>
            <a:ext uri="{FF2B5EF4-FFF2-40B4-BE49-F238E27FC236}">
              <a16:creationId xmlns:a16="http://schemas.microsoft.com/office/drawing/2014/main" xmlns="" id="{6F9DF712-568A-4513-A7A4-DDAB4A136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2333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9525</xdr:colOff>
      <xdr:row>7</xdr:row>
      <xdr:rowOff>9525</xdr:rowOff>
    </xdr:to>
    <xdr:pic>
      <xdr:nvPicPr>
        <xdr:cNvPr id="1699" name="Picture 4" descr="http://www.spjain.org/bba/new-IMAGES/spacer.gif">
          <a:extLst>
            <a:ext uri="{FF2B5EF4-FFF2-40B4-BE49-F238E27FC236}">
              <a16:creationId xmlns:a16="http://schemas.microsoft.com/office/drawing/2014/main" xmlns="" id="{BB05A1C3-1AD6-43A6-9201-8E9868015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24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xdr:row>
      <xdr:rowOff>0</xdr:rowOff>
    </xdr:from>
    <xdr:to>
      <xdr:col>3</xdr:col>
      <xdr:colOff>9525</xdr:colOff>
      <xdr:row>12</xdr:row>
      <xdr:rowOff>95250</xdr:rowOff>
    </xdr:to>
    <xdr:pic>
      <xdr:nvPicPr>
        <xdr:cNvPr id="1700" name="Picture 5" descr="http://www.spjain.org/bba/new-IMAGES/spacer.gif">
          <a:extLst>
            <a:ext uri="{FF2B5EF4-FFF2-40B4-BE49-F238E27FC236}">
              <a16:creationId xmlns:a16="http://schemas.microsoft.com/office/drawing/2014/main" xmlns="" id="{DBCB2321-A920-4C26-BE1E-4B72ACE6D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9050" y="5000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12</xdr:row>
      <xdr:rowOff>0</xdr:rowOff>
    </xdr:from>
    <xdr:to>
      <xdr:col>5</xdr:col>
      <xdr:colOff>9525</xdr:colOff>
      <xdr:row>12</xdr:row>
      <xdr:rowOff>95250</xdr:rowOff>
    </xdr:to>
    <xdr:pic>
      <xdr:nvPicPr>
        <xdr:cNvPr id="1701" name="Picture 6" descr="http://www.spjain.org/bba/new-IMAGES/spacer.gif">
          <a:extLst>
            <a:ext uri="{FF2B5EF4-FFF2-40B4-BE49-F238E27FC236}">
              <a16:creationId xmlns:a16="http://schemas.microsoft.com/office/drawing/2014/main" xmlns="" id="{0DB1C852-C9C9-4871-A807-7924D700F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5000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0</xdr:rowOff>
    </xdr:from>
    <xdr:to>
      <xdr:col>0</xdr:col>
      <xdr:colOff>9525</xdr:colOff>
      <xdr:row>13</xdr:row>
      <xdr:rowOff>9525</xdr:rowOff>
    </xdr:to>
    <xdr:pic>
      <xdr:nvPicPr>
        <xdr:cNvPr id="1702" name="Picture 7" descr="http://www.spjain.org/bba/new-IMAGES/spacer.gif">
          <a:extLst>
            <a:ext uri="{FF2B5EF4-FFF2-40B4-BE49-F238E27FC236}">
              <a16:creationId xmlns:a16="http://schemas.microsoft.com/office/drawing/2014/main" xmlns="" id="{D3B6D3FB-289F-43D3-8558-D186FBAB4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9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xdr:row>
      <xdr:rowOff>0</xdr:rowOff>
    </xdr:from>
    <xdr:to>
      <xdr:col>0</xdr:col>
      <xdr:colOff>9525</xdr:colOff>
      <xdr:row>15</xdr:row>
      <xdr:rowOff>19050</xdr:rowOff>
    </xdr:to>
    <xdr:pic>
      <xdr:nvPicPr>
        <xdr:cNvPr id="1703" name="Picture 8" descr="http://www.spjain.org/bba/new-IMAGES/spacer.gif">
          <a:extLst>
            <a:ext uri="{FF2B5EF4-FFF2-40B4-BE49-F238E27FC236}">
              <a16:creationId xmlns:a16="http://schemas.microsoft.com/office/drawing/2014/main" xmlns="" id="{1F448629-BE24-4E5D-8C57-C5054FAEB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56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9525</xdr:colOff>
      <xdr:row>17</xdr:row>
      <xdr:rowOff>9525</xdr:rowOff>
    </xdr:to>
    <xdr:pic>
      <xdr:nvPicPr>
        <xdr:cNvPr id="1704" name="Picture 9" descr="http://www.spjain.org/bba/new-IMAGES/spacer.gif">
          <a:extLst>
            <a:ext uri="{FF2B5EF4-FFF2-40B4-BE49-F238E27FC236}">
              <a16:creationId xmlns:a16="http://schemas.microsoft.com/office/drawing/2014/main" xmlns="" id="{791E240C-122C-4AB1-93AB-CD2F9F4A3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77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9525</xdr:colOff>
      <xdr:row>19</xdr:row>
      <xdr:rowOff>9525</xdr:rowOff>
    </xdr:to>
    <xdr:pic>
      <xdr:nvPicPr>
        <xdr:cNvPr id="1705" name="Picture 10" descr="http://www.spjain.org/bba/new-IMAGES/spacer.gif">
          <a:extLst>
            <a:ext uri="{FF2B5EF4-FFF2-40B4-BE49-F238E27FC236}">
              <a16:creationId xmlns:a16="http://schemas.microsoft.com/office/drawing/2014/main" xmlns="" id="{BA605337-C615-44C7-BCE1-7A770CB55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8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9525</xdr:colOff>
      <xdr:row>56</xdr:row>
      <xdr:rowOff>9525</xdr:rowOff>
    </xdr:to>
    <xdr:pic>
      <xdr:nvPicPr>
        <xdr:cNvPr id="1706" name="Picture 11" descr="http://www.spjain.org/bba/new-IMAGES/spacer.gif">
          <a:extLst>
            <a:ext uri="{FF2B5EF4-FFF2-40B4-BE49-F238E27FC236}">
              <a16:creationId xmlns:a16="http://schemas.microsoft.com/office/drawing/2014/main" xmlns="" id="{0981C726-C2A1-4ACE-8F70-738156366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25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9525</xdr:colOff>
      <xdr:row>1</xdr:row>
      <xdr:rowOff>9525</xdr:rowOff>
    </xdr:to>
    <xdr:pic>
      <xdr:nvPicPr>
        <xdr:cNvPr id="2110" name="Picture 1" descr="http://www.spjain.org/bba/new-IMAGES/spacer.gif">
          <a:extLst>
            <a:ext uri="{FF2B5EF4-FFF2-40B4-BE49-F238E27FC236}">
              <a16:creationId xmlns:a16="http://schemas.microsoft.com/office/drawing/2014/main" xmlns="" id="{5418701D-A896-4428-BDBD-235BBD795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4669" name="Picture 1" descr="http://www.spjain.org/bba/new-IMAGES/spacer.gif">
          <a:extLst>
            <a:ext uri="{FF2B5EF4-FFF2-40B4-BE49-F238E27FC236}">
              <a16:creationId xmlns:a16="http://schemas.microsoft.com/office/drawing/2014/main" xmlns="" id="{DC974381-0E1B-46B7-ADAF-BFC652EBE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9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9525</xdr:colOff>
      <xdr:row>8</xdr:row>
      <xdr:rowOff>95250</xdr:rowOff>
    </xdr:to>
    <xdr:pic>
      <xdr:nvPicPr>
        <xdr:cNvPr id="4670" name="Picture 2" descr="http://www.spjain.org/bba/new-IMAGES/spacer.gif">
          <a:extLst>
            <a:ext uri="{FF2B5EF4-FFF2-40B4-BE49-F238E27FC236}">
              <a16:creationId xmlns:a16="http://schemas.microsoft.com/office/drawing/2014/main" xmlns="" id="{80687EB8-DED0-4AA2-9E86-C8155A04C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1952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8</xdr:row>
      <xdr:rowOff>0</xdr:rowOff>
    </xdr:from>
    <xdr:to>
      <xdr:col>6</xdr:col>
      <xdr:colOff>9525</xdr:colOff>
      <xdr:row>8</xdr:row>
      <xdr:rowOff>95250</xdr:rowOff>
    </xdr:to>
    <xdr:pic>
      <xdr:nvPicPr>
        <xdr:cNvPr id="4671" name="Picture 3" descr="http://www.spjain.org/bba/new-IMAGES/spacer.gif">
          <a:extLst>
            <a:ext uri="{FF2B5EF4-FFF2-40B4-BE49-F238E27FC236}">
              <a16:creationId xmlns:a16="http://schemas.microsoft.com/office/drawing/2014/main" xmlns="" id="{A15C057A-ACE0-43BE-853F-C6F07FA49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1952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9525</xdr:colOff>
      <xdr:row>9</xdr:row>
      <xdr:rowOff>9525</xdr:rowOff>
    </xdr:to>
    <xdr:pic>
      <xdr:nvPicPr>
        <xdr:cNvPr id="4672" name="Picture 4" descr="http://www.spjain.org/bba/new-IMAGES/spacer.gif">
          <a:extLst>
            <a:ext uri="{FF2B5EF4-FFF2-40B4-BE49-F238E27FC236}">
              <a16:creationId xmlns:a16="http://schemas.microsoft.com/office/drawing/2014/main" xmlns="" id="{6D731FB9-8D23-4CC5-8F0C-80E327806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43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xdr:row>
      <xdr:rowOff>0</xdr:rowOff>
    </xdr:from>
    <xdr:to>
      <xdr:col>3</xdr:col>
      <xdr:colOff>9525</xdr:colOff>
      <xdr:row>14</xdr:row>
      <xdr:rowOff>95250</xdr:rowOff>
    </xdr:to>
    <xdr:pic>
      <xdr:nvPicPr>
        <xdr:cNvPr id="4673" name="Picture 5" descr="http://www.spjain.org/bba/new-IMAGES/spacer.gif">
          <a:extLst>
            <a:ext uri="{FF2B5EF4-FFF2-40B4-BE49-F238E27FC236}">
              <a16:creationId xmlns:a16="http://schemas.microsoft.com/office/drawing/2014/main" xmlns="" id="{1670C0F5-8835-4A40-A688-61563818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619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14</xdr:row>
      <xdr:rowOff>0</xdr:rowOff>
    </xdr:from>
    <xdr:to>
      <xdr:col>6</xdr:col>
      <xdr:colOff>9525</xdr:colOff>
      <xdr:row>14</xdr:row>
      <xdr:rowOff>95250</xdr:rowOff>
    </xdr:to>
    <xdr:pic>
      <xdr:nvPicPr>
        <xdr:cNvPr id="4674" name="Picture 6" descr="http://www.spjain.org/bba/new-IMAGES/spacer.gif">
          <a:extLst>
            <a:ext uri="{FF2B5EF4-FFF2-40B4-BE49-F238E27FC236}">
              <a16:creationId xmlns:a16="http://schemas.microsoft.com/office/drawing/2014/main" xmlns="" id="{376F7F79-C37A-496E-9DA7-3EA04D946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4619625"/>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xdr:row>
      <xdr:rowOff>0</xdr:rowOff>
    </xdr:from>
    <xdr:to>
      <xdr:col>0</xdr:col>
      <xdr:colOff>9525</xdr:colOff>
      <xdr:row>15</xdr:row>
      <xdr:rowOff>9525</xdr:rowOff>
    </xdr:to>
    <xdr:pic>
      <xdr:nvPicPr>
        <xdr:cNvPr id="4675" name="Picture 7" descr="http://www.spjain.org/bba/new-IMAGES/spacer.gif">
          <a:extLst>
            <a:ext uri="{FF2B5EF4-FFF2-40B4-BE49-F238E27FC236}">
              <a16:creationId xmlns:a16="http://schemas.microsoft.com/office/drawing/2014/main" xmlns="" id="{095F4231-4AF1-40F2-AC1B-A159F5826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10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9525</xdr:colOff>
      <xdr:row>18</xdr:row>
      <xdr:rowOff>9525</xdr:rowOff>
    </xdr:to>
    <xdr:pic>
      <xdr:nvPicPr>
        <xdr:cNvPr id="4676" name="Picture 8" descr="http://www.spjain.org/bba/new-IMAGES/spacer.gif">
          <a:extLst>
            <a:ext uri="{FF2B5EF4-FFF2-40B4-BE49-F238E27FC236}">
              <a16:creationId xmlns:a16="http://schemas.microsoft.com/office/drawing/2014/main" xmlns="" id="{12E3C7B5-2ED7-4E96-B1F3-245682932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15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9525</xdr:colOff>
      <xdr:row>21</xdr:row>
      <xdr:rowOff>9525</xdr:rowOff>
    </xdr:to>
    <xdr:pic>
      <xdr:nvPicPr>
        <xdr:cNvPr id="4677" name="Picture 9" descr="http://www.spjain.org/bba/new-IMAGES/spacer.gif">
          <a:extLst>
            <a:ext uri="{FF2B5EF4-FFF2-40B4-BE49-F238E27FC236}">
              <a16:creationId xmlns:a16="http://schemas.microsoft.com/office/drawing/2014/main" xmlns="" id="{1ABB7403-8996-450E-9F0B-20E49534C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77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9525</xdr:colOff>
      <xdr:row>24</xdr:row>
      <xdr:rowOff>9525</xdr:rowOff>
    </xdr:to>
    <xdr:pic>
      <xdr:nvPicPr>
        <xdr:cNvPr id="4678" name="Picture 10" descr="http://www.spjain.org/bba/new-IMAGES/spacer.gif">
          <a:extLst>
            <a:ext uri="{FF2B5EF4-FFF2-40B4-BE49-F238E27FC236}">
              <a16:creationId xmlns:a16="http://schemas.microsoft.com/office/drawing/2014/main" xmlns="" id="{0C7EC992-9619-459F-94C6-FB517B2B7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39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55</xdr:row>
      <xdr:rowOff>0</xdr:rowOff>
    </xdr:from>
    <xdr:to>
      <xdr:col>0</xdr:col>
      <xdr:colOff>9525</xdr:colOff>
      <xdr:row>55</xdr:row>
      <xdr:rowOff>9525</xdr:rowOff>
    </xdr:to>
    <xdr:pic>
      <xdr:nvPicPr>
        <xdr:cNvPr id="4679" name="Picture 11" descr="http://www.spjain.org/bba/new-IMAGES/spacer.gif">
          <a:extLst>
            <a:ext uri="{FF2B5EF4-FFF2-40B4-BE49-F238E27FC236}">
              <a16:creationId xmlns:a16="http://schemas.microsoft.com/office/drawing/2014/main" xmlns="" id="{8CE2034D-0EA9-44BC-8435-A729EA318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06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A40" workbookViewId="0">
      <selection activeCell="N5" sqref="N5"/>
    </sheetView>
  </sheetViews>
  <sheetFormatPr defaultRowHeight="15" x14ac:dyDescent="0.25"/>
  <cols>
    <col min="2" max="2" width="18.7109375" customWidth="1"/>
    <col min="3" max="4" width="13.140625" customWidth="1"/>
    <col min="5" max="5" width="9.28515625" customWidth="1"/>
    <col min="8" max="8" width="22.85546875" hidden="1" customWidth="1"/>
    <col min="9" max="9" width="9" style="27" hidden="1" customWidth="1"/>
    <col min="10" max="12" width="0" hidden="1" customWidth="1"/>
  </cols>
  <sheetData>
    <row r="1" spans="1:12" ht="18.75" x14ac:dyDescent="0.3">
      <c r="A1" s="10" t="s">
        <v>78</v>
      </c>
    </row>
    <row r="2" spans="1:12" ht="15.75" thickBot="1" x14ac:dyDescent="0.3">
      <c r="A2" t="s">
        <v>0</v>
      </c>
    </row>
    <row r="3" spans="1:12" ht="15" customHeight="1" thickBot="1" x14ac:dyDescent="0.3">
      <c r="A3" s="29"/>
      <c r="B3" s="29"/>
      <c r="C3" s="79" t="s">
        <v>1</v>
      </c>
      <c r="D3" s="80"/>
      <c r="E3" s="80"/>
      <c r="F3" s="80"/>
      <c r="G3" s="81"/>
    </row>
    <row r="4" spans="1:12" x14ac:dyDescent="0.25">
      <c r="A4" s="30"/>
      <c r="B4" s="2"/>
      <c r="C4" s="42" t="s">
        <v>57</v>
      </c>
      <c r="D4" s="42" t="s">
        <v>57</v>
      </c>
      <c r="E4" s="42" t="s">
        <v>59</v>
      </c>
      <c r="F4" s="42" t="s">
        <v>60</v>
      </c>
      <c r="G4" s="42" t="s">
        <v>61</v>
      </c>
    </row>
    <row r="5" spans="1:12" ht="45" customHeight="1" x14ac:dyDescent="0.25">
      <c r="A5" s="30"/>
      <c r="B5" s="2"/>
      <c r="C5" s="50" t="s">
        <v>65</v>
      </c>
      <c r="D5" s="50" t="s">
        <v>65</v>
      </c>
      <c r="E5" s="50" t="s">
        <v>66</v>
      </c>
      <c r="F5" s="50" t="s">
        <v>68</v>
      </c>
      <c r="G5" s="50" t="s">
        <v>79</v>
      </c>
    </row>
    <row r="6" spans="1:12" x14ac:dyDescent="0.25">
      <c r="A6" s="30"/>
      <c r="B6" s="2"/>
      <c r="C6" s="48" t="s">
        <v>58</v>
      </c>
      <c r="D6" s="48" t="s">
        <v>5</v>
      </c>
      <c r="E6" s="48" t="s">
        <v>6</v>
      </c>
      <c r="F6" s="48" t="s">
        <v>7</v>
      </c>
      <c r="G6" s="48" t="s">
        <v>7</v>
      </c>
    </row>
    <row r="7" spans="1:12" ht="30.75" thickBot="1" x14ac:dyDescent="0.3">
      <c r="A7" s="30"/>
      <c r="B7" s="3" t="s">
        <v>8</v>
      </c>
      <c r="C7" s="51" t="s">
        <v>64</v>
      </c>
      <c r="D7" s="51" t="s">
        <v>9</v>
      </c>
      <c r="E7" s="51" t="s">
        <v>9</v>
      </c>
      <c r="F7" s="51" t="s">
        <v>9</v>
      </c>
      <c r="G7" s="51" t="s">
        <v>9</v>
      </c>
    </row>
    <row r="8" spans="1:12" ht="15.75" thickBot="1" x14ac:dyDescent="0.3">
      <c r="A8" s="33"/>
      <c r="B8" s="33"/>
      <c r="C8" s="53"/>
      <c r="D8" s="54"/>
      <c r="E8" s="54"/>
      <c r="F8" s="54"/>
      <c r="G8" s="55"/>
    </row>
    <row r="9" spans="1:12" ht="30" x14ac:dyDescent="0.25">
      <c r="A9" s="30" t="s">
        <v>10</v>
      </c>
      <c r="B9" s="2" t="s">
        <v>11</v>
      </c>
      <c r="C9" s="57">
        <v>206500</v>
      </c>
      <c r="D9" s="60">
        <v>2500</v>
      </c>
      <c r="E9" s="42">
        <v>2500</v>
      </c>
      <c r="F9" s="60">
        <v>2500</v>
      </c>
      <c r="G9" s="42">
        <v>2500</v>
      </c>
      <c r="H9" s="26">
        <v>156400</v>
      </c>
      <c r="I9" s="28"/>
      <c r="K9">
        <f>500*68</f>
        <v>34000</v>
      </c>
    </row>
    <row r="10" spans="1:12" x14ac:dyDescent="0.25">
      <c r="A10" s="30"/>
      <c r="B10" s="2"/>
      <c r="C10" s="43"/>
      <c r="D10" s="61"/>
      <c r="E10" s="43"/>
      <c r="F10" s="61"/>
      <c r="G10" s="43"/>
    </row>
    <row r="11" spans="1:12" x14ac:dyDescent="0.25">
      <c r="A11" s="30" t="s">
        <v>12</v>
      </c>
      <c r="B11" s="2" t="s">
        <v>13</v>
      </c>
      <c r="C11" s="58">
        <v>955800</v>
      </c>
      <c r="D11" s="62">
        <v>20500</v>
      </c>
      <c r="E11" s="58">
        <v>22575</v>
      </c>
      <c r="F11" s="62">
        <v>22500</v>
      </c>
      <c r="G11" s="58">
        <v>23500</v>
      </c>
      <c r="H11" s="21">
        <v>725000</v>
      </c>
      <c r="I11" s="18">
        <f>H11*0.2</f>
        <v>145000</v>
      </c>
      <c r="J11" s="24">
        <f>H11-I11</f>
        <v>580000</v>
      </c>
      <c r="K11" s="24">
        <f>J11*0.05</f>
        <v>29000</v>
      </c>
      <c r="L11">
        <v>34000</v>
      </c>
    </row>
    <row r="12" spans="1:12" ht="54.75" customHeight="1" x14ac:dyDescent="0.25">
      <c r="A12" s="30"/>
      <c r="B12" s="2" t="s">
        <v>14</v>
      </c>
      <c r="C12" s="45"/>
      <c r="D12" s="63"/>
      <c r="E12" s="45"/>
      <c r="F12" s="69"/>
      <c r="G12" s="44"/>
      <c r="H12" s="21">
        <f>J12+K12</f>
        <v>594550</v>
      </c>
      <c r="J12" s="24">
        <f>J11-K11-L11</f>
        <v>517000</v>
      </c>
      <c r="K12">
        <f>J12*0.15</f>
        <v>77550</v>
      </c>
    </row>
    <row r="13" spans="1:12" x14ac:dyDescent="0.25">
      <c r="A13" s="25"/>
      <c r="B13" s="25"/>
      <c r="C13" s="46"/>
      <c r="D13" s="64"/>
      <c r="E13" s="46"/>
      <c r="F13" s="64"/>
      <c r="G13" s="46"/>
    </row>
    <row r="14" spans="1:12" ht="90" x14ac:dyDescent="0.25">
      <c r="A14" s="30" t="s">
        <v>15</v>
      </c>
      <c r="B14" s="35" t="s">
        <v>75</v>
      </c>
      <c r="C14" s="58">
        <v>120360</v>
      </c>
      <c r="D14" s="62">
        <v>1500</v>
      </c>
      <c r="E14" s="58">
        <v>1575</v>
      </c>
      <c r="F14" s="62">
        <v>1900</v>
      </c>
      <c r="G14" s="58">
        <v>1900</v>
      </c>
      <c r="H14" s="4">
        <v>117300</v>
      </c>
      <c r="I14" s="18"/>
    </row>
    <row r="15" spans="1:12" x14ac:dyDescent="0.25">
      <c r="A15" s="30"/>
      <c r="B15" s="2"/>
      <c r="C15" s="47"/>
      <c r="D15" s="65"/>
      <c r="E15" s="47"/>
      <c r="F15" s="65"/>
      <c r="G15" s="47"/>
    </row>
    <row r="16" spans="1:12" x14ac:dyDescent="0.25">
      <c r="A16" s="30" t="s">
        <v>16</v>
      </c>
      <c r="B16" s="2" t="s">
        <v>17</v>
      </c>
      <c r="C16" s="59"/>
      <c r="D16" s="66">
        <v>200</v>
      </c>
      <c r="E16" s="59">
        <v>950</v>
      </c>
      <c r="F16" s="70"/>
      <c r="G16" s="71"/>
    </row>
    <row r="17" spans="1:12" x14ac:dyDescent="0.25">
      <c r="A17" s="30"/>
      <c r="B17" s="2"/>
      <c r="C17" s="47"/>
      <c r="D17" s="65"/>
      <c r="E17" s="47"/>
      <c r="F17" s="65"/>
      <c r="G17" s="47"/>
    </row>
    <row r="18" spans="1:12" x14ac:dyDescent="0.25">
      <c r="A18" s="30" t="s">
        <v>18</v>
      </c>
      <c r="B18" s="2" t="s">
        <v>19</v>
      </c>
      <c r="C18" s="58">
        <v>15340</v>
      </c>
      <c r="D18" s="66">
        <v>300</v>
      </c>
      <c r="E18" s="59">
        <v>300</v>
      </c>
      <c r="F18" s="66">
        <v>1100</v>
      </c>
      <c r="G18" s="59"/>
      <c r="H18">
        <v>9775</v>
      </c>
    </row>
    <row r="19" spans="1:12" x14ac:dyDescent="0.25">
      <c r="A19" s="30"/>
      <c r="B19" s="2"/>
      <c r="C19" s="47"/>
      <c r="D19" s="65"/>
      <c r="E19" s="47"/>
      <c r="F19" s="65"/>
      <c r="G19" s="47"/>
    </row>
    <row r="20" spans="1:12" x14ac:dyDescent="0.25">
      <c r="A20" s="30"/>
      <c r="B20" s="3" t="s">
        <v>20</v>
      </c>
      <c r="C20" s="52">
        <v>1298000</v>
      </c>
      <c r="D20" s="67">
        <f>D18+D14+D11+D9+D16</f>
        <v>25000</v>
      </c>
      <c r="E20" s="52">
        <f t="shared" ref="E20:L20" si="0">E18+E14+E11+E9+E16</f>
        <v>27900</v>
      </c>
      <c r="F20" s="67">
        <f t="shared" si="0"/>
        <v>28000</v>
      </c>
      <c r="G20" s="52">
        <f t="shared" si="0"/>
        <v>27900</v>
      </c>
      <c r="H20" s="24">
        <f t="shared" si="0"/>
        <v>1008475</v>
      </c>
      <c r="I20" s="24">
        <f t="shared" si="0"/>
        <v>145000</v>
      </c>
      <c r="J20" s="24">
        <f t="shared" si="0"/>
        <v>580000</v>
      </c>
      <c r="K20" s="24">
        <f t="shared" si="0"/>
        <v>63000</v>
      </c>
      <c r="L20" s="24">
        <f t="shared" si="0"/>
        <v>34000</v>
      </c>
    </row>
    <row r="21" spans="1:12" ht="15.75" thickBot="1" x14ac:dyDescent="0.3">
      <c r="A21" s="30"/>
      <c r="B21" s="2"/>
      <c r="C21" s="49"/>
      <c r="D21" s="68"/>
      <c r="E21" s="49"/>
      <c r="F21" s="68"/>
      <c r="G21" s="49"/>
    </row>
    <row r="22" spans="1:12" ht="15.75" thickBot="1" x14ac:dyDescent="0.3"/>
    <row r="23" spans="1:12" ht="15" customHeight="1" thickBot="1" x14ac:dyDescent="0.3">
      <c r="B23" s="76" t="s">
        <v>77</v>
      </c>
      <c r="C23" s="77"/>
      <c r="D23" s="77"/>
      <c r="E23" s="78"/>
    </row>
    <row r="24" spans="1:12" ht="15.75" thickBot="1" x14ac:dyDescent="0.3">
      <c r="B24" s="72" t="s">
        <v>65</v>
      </c>
      <c r="C24" s="72" t="s">
        <v>66</v>
      </c>
      <c r="D24" s="56" t="s">
        <v>68</v>
      </c>
      <c r="E24" s="72" t="s">
        <v>79</v>
      </c>
    </row>
    <row r="25" spans="1:12" x14ac:dyDescent="0.25">
      <c r="B25" s="36" t="s">
        <v>5</v>
      </c>
      <c r="C25" s="38" t="s">
        <v>6</v>
      </c>
      <c r="D25" s="37" t="s">
        <v>7</v>
      </c>
      <c r="E25" s="38" t="s">
        <v>7</v>
      </c>
    </row>
    <row r="26" spans="1:12" x14ac:dyDescent="0.25">
      <c r="B26" s="73" t="s">
        <v>9</v>
      </c>
      <c r="C26" s="74"/>
      <c r="D26" s="75" t="s">
        <v>31</v>
      </c>
      <c r="E26" s="74"/>
    </row>
    <row r="27" spans="1:12" ht="15" customHeight="1" thickBot="1" x14ac:dyDescent="0.3">
      <c r="B27" s="39">
        <v>9200</v>
      </c>
      <c r="C27" s="41">
        <v>8000</v>
      </c>
      <c r="D27" s="40" t="s">
        <v>73</v>
      </c>
      <c r="E27" s="41" t="s">
        <v>74</v>
      </c>
    </row>
    <row r="28" spans="1:12" x14ac:dyDescent="0.25">
      <c r="B28" t="s">
        <v>81</v>
      </c>
      <c r="C28" t="s">
        <v>80</v>
      </c>
      <c r="D28" s="24">
        <v>670887</v>
      </c>
      <c r="E28">
        <v>702373</v>
      </c>
    </row>
    <row r="29" spans="1:12" ht="27.75" customHeight="1" x14ac:dyDescent="0.25">
      <c r="A29" s="82" t="s">
        <v>32</v>
      </c>
      <c r="B29" s="82"/>
      <c r="C29" s="82"/>
      <c r="D29" s="82"/>
      <c r="E29" s="82"/>
      <c r="F29" s="82"/>
      <c r="G29" s="82"/>
    </row>
    <row r="31" spans="1:12" x14ac:dyDescent="0.25">
      <c r="A31" s="7" t="s">
        <v>21</v>
      </c>
    </row>
    <row r="32" spans="1:12" ht="15.75" x14ac:dyDescent="0.25">
      <c r="A32" s="8" t="s">
        <v>67</v>
      </c>
    </row>
    <row r="33" spans="1:1" x14ac:dyDescent="0.25">
      <c r="A33" t="s">
        <v>69</v>
      </c>
    </row>
    <row r="34" spans="1:1" x14ac:dyDescent="0.25">
      <c r="A34" t="s">
        <v>70</v>
      </c>
    </row>
    <row r="35" spans="1:1" x14ac:dyDescent="0.25">
      <c r="A35" s="7" t="s">
        <v>22</v>
      </c>
    </row>
    <row r="36" spans="1:1" ht="15.75" x14ac:dyDescent="0.25">
      <c r="A36" s="8" t="s">
        <v>23</v>
      </c>
    </row>
    <row r="38" spans="1:1" ht="25.5" customHeight="1" x14ac:dyDescent="0.25">
      <c r="A38" s="8" t="s">
        <v>53</v>
      </c>
    </row>
    <row r="39" spans="1:1" x14ac:dyDescent="0.25">
      <c r="A39" t="s">
        <v>54</v>
      </c>
    </row>
    <row r="40" spans="1:1" x14ac:dyDescent="0.25">
      <c r="A40" t="s">
        <v>62</v>
      </c>
    </row>
    <row r="42" spans="1:1" x14ac:dyDescent="0.25">
      <c r="A42" t="s">
        <v>24</v>
      </c>
    </row>
    <row r="44" spans="1:1" x14ac:dyDescent="0.25">
      <c r="A44" s="7" t="s">
        <v>25</v>
      </c>
    </row>
    <row r="45" spans="1:1" ht="15.75" x14ac:dyDescent="0.25">
      <c r="A45" s="8" t="s">
        <v>26</v>
      </c>
    </row>
    <row r="47" spans="1:1" x14ac:dyDescent="0.25">
      <c r="A47" s="7" t="s">
        <v>27</v>
      </c>
    </row>
    <row r="48" spans="1:1" x14ac:dyDescent="0.25">
      <c r="A48" s="19" t="s">
        <v>56</v>
      </c>
    </row>
    <row r="49" spans="1:7" ht="15.75" x14ac:dyDescent="0.25">
      <c r="A49" s="23" t="s">
        <v>63</v>
      </c>
    </row>
    <row r="50" spans="1:7" x14ac:dyDescent="0.25">
      <c r="A50" s="9" t="s">
        <v>29</v>
      </c>
    </row>
    <row r="51" spans="1:7" x14ac:dyDescent="0.25">
      <c r="A51" s="9" t="s">
        <v>49</v>
      </c>
    </row>
    <row r="52" spans="1:7" x14ac:dyDescent="0.25">
      <c r="A52" s="9" t="s">
        <v>30</v>
      </c>
    </row>
    <row r="53" spans="1:7" x14ac:dyDescent="0.25">
      <c r="A53" s="9" t="s">
        <v>50</v>
      </c>
    </row>
    <row r="57" spans="1:7" ht="30" x14ac:dyDescent="0.25">
      <c r="A57" s="33"/>
      <c r="B57" s="33"/>
      <c r="C57" s="32"/>
      <c r="D57" s="32" t="s">
        <v>39</v>
      </c>
      <c r="E57" s="33"/>
      <c r="F57" s="32" t="s">
        <v>40</v>
      </c>
    </row>
    <row r="58" spans="1:7" ht="30" x14ac:dyDescent="0.25">
      <c r="A58" s="30">
        <v>1</v>
      </c>
      <c r="B58" s="2" t="s">
        <v>41</v>
      </c>
      <c r="C58" s="34"/>
      <c r="D58" s="34">
        <v>43313</v>
      </c>
      <c r="E58" s="34"/>
      <c r="F58" s="34">
        <v>43435</v>
      </c>
      <c r="G58" s="34"/>
    </row>
    <row r="59" spans="1:7" ht="60" x14ac:dyDescent="0.25">
      <c r="A59" s="30">
        <v>2</v>
      </c>
      <c r="B59" s="2" t="s">
        <v>42</v>
      </c>
      <c r="C59" s="31"/>
      <c r="D59" s="31" t="s">
        <v>43</v>
      </c>
      <c r="E59" s="31"/>
      <c r="F59" s="31" t="s">
        <v>43</v>
      </c>
      <c r="G59" s="31"/>
    </row>
  </sheetData>
  <mergeCells count="5">
    <mergeCell ref="B26:C26"/>
    <mergeCell ref="D26:E26"/>
    <mergeCell ref="B23:E23"/>
    <mergeCell ref="C3:G3"/>
    <mergeCell ref="A29:G29"/>
  </mergeCells>
  <pageMargins left="0.7" right="0.7" top="1.3149999999999999" bottom="0.75" header="0.3" footer="0.3"/>
  <pageSetup paperSize="9" scale="95" orientation="portrait" verticalDpi="300" r:id="rId1"/>
  <ignoredErrors>
    <ignoredError sqref="D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H7" sqref="H7"/>
    </sheetView>
  </sheetViews>
  <sheetFormatPr defaultRowHeight="15" x14ac:dyDescent="0.25"/>
  <cols>
    <col min="3" max="3" width="13.28515625" customWidth="1"/>
  </cols>
  <sheetData>
    <row r="1" spans="1:7" ht="15" customHeight="1" x14ac:dyDescent="0.25">
      <c r="A1" s="1"/>
      <c r="B1" s="1"/>
      <c r="C1" s="83" t="s">
        <v>1</v>
      </c>
      <c r="D1" s="83"/>
      <c r="E1" s="83"/>
      <c r="F1" s="83"/>
    </row>
    <row r="2" spans="1:7" ht="15.75" thickBot="1" x14ac:dyDescent="0.3">
      <c r="A2" s="84"/>
      <c r="B2" s="84"/>
      <c r="C2" s="84"/>
      <c r="D2" s="84"/>
      <c r="E2" s="84"/>
    </row>
    <row r="3" spans="1:7" ht="15.75" thickBot="1" x14ac:dyDescent="0.3">
      <c r="A3" s="1"/>
      <c r="B3" s="2"/>
      <c r="C3" s="76" t="s">
        <v>77</v>
      </c>
      <c r="D3" s="77"/>
      <c r="E3" s="77"/>
      <c r="F3" s="78"/>
    </row>
    <row r="4" spans="1:7" ht="15.75" thickBot="1" x14ac:dyDescent="0.3">
      <c r="A4" s="1"/>
      <c r="B4" s="2"/>
      <c r="C4" s="72" t="s">
        <v>65</v>
      </c>
      <c r="D4" s="72" t="s">
        <v>66</v>
      </c>
      <c r="E4" s="56" t="s">
        <v>68</v>
      </c>
      <c r="F4" s="72" t="s">
        <v>79</v>
      </c>
    </row>
    <row r="5" spans="1:7" ht="15" customHeight="1" x14ac:dyDescent="0.25">
      <c r="A5" s="1"/>
      <c r="B5" s="2"/>
      <c r="C5" s="36" t="s">
        <v>5</v>
      </c>
      <c r="D5" s="38" t="s">
        <v>6</v>
      </c>
      <c r="E5" s="37" t="s">
        <v>7</v>
      </c>
      <c r="F5" s="38" t="s">
        <v>7</v>
      </c>
    </row>
    <row r="6" spans="1:7" x14ac:dyDescent="0.25">
      <c r="A6" s="1"/>
      <c r="B6" s="2"/>
      <c r="C6" s="73" t="s">
        <v>9</v>
      </c>
      <c r="D6" s="74"/>
      <c r="E6" s="75" t="s">
        <v>31</v>
      </c>
      <c r="F6" s="74"/>
    </row>
    <row r="7" spans="1:7" ht="15.75" thickBot="1" x14ac:dyDescent="0.3">
      <c r="C7" s="39">
        <v>9200</v>
      </c>
      <c r="D7" s="41">
        <v>8000</v>
      </c>
      <c r="E7" s="40" t="s">
        <v>73</v>
      </c>
      <c r="F7" s="41" t="s">
        <v>74</v>
      </c>
      <c r="G7" s="22"/>
    </row>
    <row r="8" spans="1:7" x14ac:dyDescent="0.25">
      <c r="A8" s="11" t="s">
        <v>32</v>
      </c>
    </row>
    <row r="11" spans="1:7" x14ac:dyDescent="0.25">
      <c r="A11" t="s">
        <v>33</v>
      </c>
    </row>
    <row r="12" spans="1:7" x14ac:dyDescent="0.25">
      <c r="A12" t="s">
        <v>34</v>
      </c>
    </row>
    <row r="13" spans="1:7" x14ac:dyDescent="0.25">
      <c r="A13" t="s">
        <v>35</v>
      </c>
    </row>
    <row r="14" spans="1:7" x14ac:dyDescent="0.25">
      <c r="A14" t="s">
        <v>71</v>
      </c>
    </row>
    <row r="15" spans="1:7" x14ac:dyDescent="0.25">
      <c r="A15" t="s">
        <v>72</v>
      </c>
    </row>
    <row r="16" spans="1:7" x14ac:dyDescent="0.25">
      <c r="A16" t="s">
        <v>36</v>
      </c>
    </row>
    <row r="17" spans="1:1" x14ac:dyDescent="0.25">
      <c r="A17" t="s">
        <v>37</v>
      </c>
    </row>
    <row r="18" spans="1:1" x14ac:dyDescent="0.25">
      <c r="A18" t="s">
        <v>51</v>
      </c>
    </row>
    <row r="19" spans="1:1" x14ac:dyDescent="0.25">
      <c r="A19" t="s">
        <v>52</v>
      </c>
    </row>
    <row r="20" spans="1:1" x14ac:dyDescent="0.25">
      <c r="A20" t="s">
        <v>38</v>
      </c>
    </row>
    <row r="21" spans="1:1" x14ac:dyDescent="0.25">
      <c r="A21" t="s">
        <v>76</v>
      </c>
    </row>
  </sheetData>
  <mergeCells count="5">
    <mergeCell ref="C6:D6"/>
    <mergeCell ref="E6:F6"/>
    <mergeCell ref="C1:F1"/>
    <mergeCell ref="A2:E2"/>
    <mergeCell ref="C3:F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27" workbookViewId="0">
      <selection activeCell="K18" sqref="K18"/>
    </sheetView>
  </sheetViews>
  <sheetFormatPr defaultRowHeight="15" x14ac:dyDescent="0.25"/>
  <cols>
    <col min="2" max="2" width="11.7109375" customWidth="1"/>
    <col min="4" max="4" width="13.140625" customWidth="1"/>
    <col min="5" max="5" width="9.28515625" customWidth="1"/>
    <col min="6" max="6" width="3.140625" customWidth="1"/>
  </cols>
  <sheetData>
    <row r="1" spans="1:10" ht="18.75" x14ac:dyDescent="0.3">
      <c r="A1" s="10" t="s">
        <v>44</v>
      </c>
    </row>
    <row r="2" spans="1:10" x14ac:dyDescent="0.25">
      <c r="A2" t="s">
        <v>0</v>
      </c>
    </row>
    <row r="3" spans="1:10" ht="15" customHeight="1" x14ac:dyDescent="0.25">
      <c r="A3" s="13"/>
      <c r="B3" s="13"/>
      <c r="C3" s="13"/>
      <c r="D3" s="83" t="s">
        <v>1</v>
      </c>
      <c r="E3" s="83"/>
      <c r="F3" s="83"/>
      <c r="G3" s="83"/>
      <c r="H3" s="83"/>
    </row>
    <row r="4" spans="1:10" x14ac:dyDescent="0.25">
      <c r="A4" s="84"/>
      <c r="B4" s="84"/>
      <c r="C4" s="84"/>
      <c r="D4" s="84"/>
      <c r="E4" s="84"/>
      <c r="F4" s="84"/>
      <c r="G4" s="84"/>
    </row>
    <row r="5" spans="1:10" x14ac:dyDescent="0.25">
      <c r="A5" s="14"/>
      <c r="B5" s="2"/>
      <c r="C5" s="14"/>
      <c r="D5" s="16"/>
      <c r="E5" s="16"/>
      <c r="F5" s="16"/>
      <c r="G5" s="16"/>
      <c r="H5" s="16"/>
    </row>
    <row r="6" spans="1:10" x14ac:dyDescent="0.25">
      <c r="A6" s="14"/>
      <c r="B6" s="2"/>
      <c r="C6" s="14"/>
      <c r="D6" s="12" t="s">
        <v>2</v>
      </c>
      <c r="E6" s="12" t="s">
        <v>3</v>
      </c>
      <c r="F6" s="12"/>
      <c r="G6" s="12" t="s">
        <v>4</v>
      </c>
      <c r="H6" s="12" t="s">
        <v>45</v>
      </c>
    </row>
    <row r="7" spans="1:10" x14ac:dyDescent="0.25">
      <c r="A7" s="14"/>
      <c r="B7" s="2"/>
      <c r="C7" s="14"/>
      <c r="D7" s="16" t="s">
        <v>5</v>
      </c>
      <c r="E7" s="16" t="s">
        <v>6</v>
      </c>
      <c r="F7" s="16"/>
      <c r="G7" s="16" t="s">
        <v>7</v>
      </c>
      <c r="H7" s="16" t="s">
        <v>7</v>
      </c>
    </row>
    <row r="8" spans="1:10" ht="45" x14ac:dyDescent="0.25">
      <c r="A8" s="14"/>
      <c r="B8" s="3" t="s">
        <v>8</v>
      </c>
      <c r="C8" s="14"/>
      <c r="D8" s="12" t="s">
        <v>9</v>
      </c>
      <c r="E8" s="12" t="s">
        <v>9</v>
      </c>
      <c r="F8" s="12"/>
      <c r="G8" s="12" t="s">
        <v>9</v>
      </c>
      <c r="H8" s="12" t="s">
        <v>9</v>
      </c>
    </row>
    <row r="9" spans="1:10" x14ac:dyDescent="0.25">
      <c r="A9" s="87"/>
      <c r="B9" s="87"/>
      <c r="C9" s="87"/>
      <c r="D9" s="88"/>
      <c r="E9" s="88"/>
      <c r="F9" s="15"/>
      <c r="G9" s="88"/>
      <c r="H9" s="88"/>
    </row>
    <row r="10" spans="1:10" x14ac:dyDescent="0.25">
      <c r="A10" s="84"/>
      <c r="B10" s="84"/>
      <c r="C10" s="84"/>
      <c r="D10" s="84"/>
      <c r="E10" s="84"/>
      <c r="F10" s="84"/>
      <c r="G10" s="84"/>
    </row>
    <row r="11" spans="1:10" ht="45" x14ac:dyDescent="0.25">
      <c r="A11" s="14" t="s">
        <v>10</v>
      </c>
      <c r="B11" s="2" t="s">
        <v>11</v>
      </c>
      <c r="C11" s="14"/>
      <c r="D11" s="16">
        <v>2000</v>
      </c>
      <c r="E11" s="16">
        <v>2000</v>
      </c>
      <c r="F11" s="16"/>
      <c r="G11" s="16">
        <v>2000</v>
      </c>
      <c r="H11" s="16">
        <v>2000</v>
      </c>
    </row>
    <row r="12" spans="1:10" x14ac:dyDescent="0.25">
      <c r="A12" s="14"/>
      <c r="B12" s="2"/>
      <c r="C12" s="14"/>
      <c r="D12" s="16"/>
      <c r="E12" s="16"/>
      <c r="F12" s="16"/>
      <c r="G12" s="16"/>
      <c r="H12" s="16"/>
    </row>
    <row r="13" spans="1:10" ht="30" x14ac:dyDescent="0.25">
      <c r="A13" s="14" t="s">
        <v>12</v>
      </c>
      <c r="B13" s="2" t="s">
        <v>13</v>
      </c>
      <c r="C13" s="14"/>
      <c r="D13" s="4">
        <v>18000</v>
      </c>
      <c r="E13" s="4">
        <v>19000</v>
      </c>
      <c r="F13" s="4"/>
      <c r="G13" s="4">
        <v>20500</v>
      </c>
      <c r="H13" s="18">
        <v>21500</v>
      </c>
      <c r="J13" t="s">
        <v>46</v>
      </c>
    </row>
    <row r="14" spans="1:10" ht="90" x14ac:dyDescent="0.25">
      <c r="A14" s="14"/>
      <c r="B14" s="2" t="s">
        <v>14</v>
      </c>
      <c r="C14" s="14"/>
      <c r="D14" s="86"/>
      <c r="E14" s="86"/>
      <c r="F14" s="16"/>
      <c r="G14" s="86"/>
      <c r="H14" s="86"/>
    </row>
    <row r="15" spans="1:10" x14ac:dyDescent="0.25">
      <c r="A15" s="87"/>
      <c r="B15" s="87"/>
      <c r="C15" s="87"/>
      <c r="D15" s="88"/>
      <c r="E15" s="88"/>
      <c r="F15" s="15"/>
      <c r="G15" s="88"/>
      <c r="H15" s="88"/>
    </row>
    <row r="16" spans="1:10" x14ac:dyDescent="0.25">
      <c r="A16" s="84"/>
      <c r="B16" s="84"/>
      <c r="C16" s="84"/>
      <c r="D16" s="84"/>
      <c r="E16" s="84"/>
      <c r="F16" s="84"/>
      <c r="G16" s="84"/>
    </row>
    <row r="17" spans="1:8" ht="120" x14ac:dyDescent="0.25">
      <c r="A17" s="14" t="s">
        <v>15</v>
      </c>
      <c r="B17" s="2" t="s">
        <v>47</v>
      </c>
      <c r="C17" s="14"/>
      <c r="D17" s="4">
        <v>1400</v>
      </c>
      <c r="E17" s="4">
        <v>1400</v>
      </c>
      <c r="F17" s="4"/>
      <c r="G17" s="4">
        <v>1800</v>
      </c>
      <c r="H17" s="4">
        <v>1800</v>
      </c>
    </row>
    <row r="18" spans="1:8" x14ac:dyDescent="0.25">
      <c r="A18" s="14"/>
      <c r="B18" s="2"/>
      <c r="C18" s="14"/>
      <c r="D18" s="5"/>
      <c r="E18" s="5"/>
      <c r="F18" s="5"/>
      <c r="G18" s="5"/>
      <c r="H18" s="5"/>
    </row>
    <row r="19" spans="1:8" x14ac:dyDescent="0.25">
      <c r="A19" s="84"/>
      <c r="B19" s="84"/>
      <c r="C19" s="84"/>
      <c r="D19" s="84"/>
      <c r="E19" s="84"/>
      <c r="F19" s="84"/>
      <c r="G19" s="84"/>
    </row>
    <row r="20" spans="1:8" ht="30" x14ac:dyDescent="0.25">
      <c r="A20" s="14" t="s">
        <v>16</v>
      </c>
      <c r="B20" s="2" t="s">
        <v>17</v>
      </c>
      <c r="C20" s="14"/>
      <c r="D20" s="16">
        <v>200</v>
      </c>
      <c r="E20" s="16">
        <v>850</v>
      </c>
      <c r="F20" s="16"/>
      <c r="G20" s="20"/>
      <c r="H20" s="20"/>
    </row>
    <row r="21" spans="1:8" x14ac:dyDescent="0.25">
      <c r="A21" s="14"/>
      <c r="B21" s="2"/>
      <c r="C21" s="14"/>
      <c r="D21" s="5"/>
      <c r="E21" s="5"/>
      <c r="F21" s="5"/>
      <c r="G21" s="5"/>
      <c r="H21" s="5"/>
    </row>
    <row r="22" spans="1:8" x14ac:dyDescent="0.25">
      <c r="A22" s="84"/>
      <c r="B22" s="84"/>
      <c r="C22" s="84"/>
      <c r="D22" s="84"/>
      <c r="E22" s="84"/>
      <c r="F22" s="84"/>
      <c r="G22" s="84"/>
    </row>
    <row r="23" spans="1:8" ht="30" x14ac:dyDescent="0.25">
      <c r="A23" s="14" t="s">
        <v>18</v>
      </c>
      <c r="B23" s="2" t="s">
        <v>19</v>
      </c>
      <c r="C23" s="14"/>
      <c r="D23" s="16">
        <v>300</v>
      </c>
      <c r="E23" s="16">
        <v>300</v>
      </c>
      <c r="F23" s="16"/>
      <c r="G23" s="16">
        <v>500</v>
      </c>
      <c r="H23" s="16">
        <v>500</v>
      </c>
    </row>
    <row r="24" spans="1:8" x14ac:dyDescent="0.25">
      <c r="A24" s="14"/>
      <c r="B24" s="2"/>
      <c r="C24" s="14"/>
      <c r="D24" s="5"/>
      <c r="E24" s="5"/>
      <c r="F24" s="5"/>
      <c r="G24" s="5"/>
      <c r="H24" s="5"/>
    </row>
    <row r="25" spans="1:8" x14ac:dyDescent="0.25">
      <c r="A25" s="84"/>
      <c r="B25" s="84"/>
      <c r="C25" s="84"/>
      <c r="D25" s="84"/>
      <c r="E25" s="84"/>
      <c r="F25" s="84"/>
      <c r="G25" s="84"/>
    </row>
    <row r="26" spans="1:8" x14ac:dyDescent="0.25">
      <c r="A26" s="14"/>
      <c r="B26" s="3" t="s">
        <v>20</v>
      </c>
      <c r="C26" s="14"/>
      <c r="D26" s="6">
        <v>21900</v>
      </c>
      <c r="E26" s="6">
        <f>E11+E13+E17+E20+E23</f>
        <v>23550</v>
      </c>
      <c r="F26" s="6"/>
      <c r="G26" s="6">
        <f>G11+G13+G17+G20+G23</f>
        <v>24800</v>
      </c>
      <c r="H26" s="6">
        <f>H11+H13+H17+H20+H23</f>
        <v>25800</v>
      </c>
    </row>
    <row r="27" spans="1:8" x14ac:dyDescent="0.25">
      <c r="A27" s="14"/>
      <c r="B27" s="2"/>
      <c r="C27" s="14"/>
      <c r="D27" s="5"/>
      <c r="E27" s="5"/>
      <c r="F27" s="5"/>
      <c r="G27" s="5"/>
      <c r="H27" s="5"/>
    </row>
    <row r="30" spans="1:8" x14ac:dyDescent="0.25">
      <c r="A30" s="7" t="s">
        <v>21</v>
      </c>
    </row>
    <row r="31" spans="1:8" ht="15.75" x14ac:dyDescent="0.25">
      <c r="A31" s="8" t="s">
        <v>48</v>
      </c>
    </row>
    <row r="34" spans="1:1" x14ac:dyDescent="0.25">
      <c r="A34" s="7" t="s">
        <v>22</v>
      </c>
    </row>
    <row r="35" spans="1:1" ht="15.75" x14ac:dyDescent="0.25">
      <c r="A35" s="8" t="s">
        <v>23</v>
      </c>
    </row>
    <row r="37" spans="1:1" ht="25.5" customHeight="1" x14ac:dyDescent="0.25">
      <c r="A37" s="8" t="s">
        <v>53</v>
      </c>
    </row>
    <row r="38" spans="1:1" x14ac:dyDescent="0.25">
      <c r="A38" t="s">
        <v>54</v>
      </c>
    </row>
    <row r="39" spans="1:1" x14ac:dyDescent="0.25">
      <c r="A39" t="s">
        <v>55</v>
      </c>
    </row>
    <row r="41" spans="1:1" x14ac:dyDescent="0.25">
      <c r="A41" t="s">
        <v>24</v>
      </c>
    </row>
    <row r="43" spans="1:1" x14ac:dyDescent="0.25">
      <c r="A43" s="7" t="s">
        <v>25</v>
      </c>
    </row>
    <row r="44" spans="1:1" ht="15.75" x14ac:dyDescent="0.25">
      <c r="A44" s="8" t="s">
        <v>26</v>
      </c>
    </row>
    <row r="46" spans="1:1" x14ac:dyDescent="0.25">
      <c r="A46" s="7" t="s">
        <v>27</v>
      </c>
    </row>
    <row r="47" spans="1:1" x14ac:dyDescent="0.25">
      <c r="A47" s="19" t="s">
        <v>28</v>
      </c>
    </row>
    <row r="48" spans="1:1" x14ac:dyDescent="0.25">
      <c r="A48" s="9" t="s">
        <v>29</v>
      </c>
    </row>
    <row r="49" spans="1:8" x14ac:dyDescent="0.25">
      <c r="A49" s="9" t="s">
        <v>49</v>
      </c>
    </row>
    <row r="50" spans="1:8" x14ac:dyDescent="0.25">
      <c r="A50" s="9" t="s">
        <v>30</v>
      </c>
    </row>
    <row r="51" spans="1:8" x14ac:dyDescent="0.25">
      <c r="A51" s="9" t="s">
        <v>50</v>
      </c>
    </row>
    <row r="55" spans="1:8" ht="15" customHeight="1" x14ac:dyDescent="0.25">
      <c r="A55" s="2"/>
      <c r="B55" s="14"/>
      <c r="C55" s="83" t="s">
        <v>39</v>
      </c>
      <c r="D55" s="83"/>
      <c r="E55" s="83" t="s">
        <v>40</v>
      </c>
      <c r="F55" s="83"/>
      <c r="G55" s="83"/>
    </row>
    <row r="56" spans="1:8" x14ac:dyDescent="0.25">
      <c r="A56" s="84"/>
      <c r="B56" s="84"/>
      <c r="C56" s="84"/>
      <c r="D56" s="84"/>
      <c r="E56" s="84"/>
      <c r="F56" s="84"/>
      <c r="G56" s="84"/>
    </row>
    <row r="57" spans="1:8" ht="60" x14ac:dyDescent="0.25">
      <c r="A57" s="14">
        <v>1</v>
      </c>
      <c r="B57" s="2" t="s">
        <v>41</v>
      </c>
      <c r="C57" s="14"/>
      <c r="D57" s="85">
        <v>42219</v>
      </c>
      <c r="E57" s="85"/>
      <c r="F57" s="17"/>
      <c r="G57" s="85">
        <v>42339</v>
      </c>
      <c r="H57" s="85"/>
    </row>
    <row r="58" spans="1:8" ht="105" x14ac:dyDescent="0.25">
      <c r="A58" s="14">
        <v>2</v>
      </c>
      <c r="B58" s="2" t="s">
        <v>42</v>
      </c>
      <c r="C58" s="14"/>
      <c r="D58" s="86" t="s">
        <v>43</v>
      </c>
      <c r="E58" s="86"/>
      <c r="F58" s="16"/>
      <c r="G58" s="86" t="s">
        <v>43</v>
      </c>
      <c r="H58" s="86"/>
    </row>
  </sheetData>
  <mergeCells count="22">
    <mergeCell ref="A16:G16"/>
    <mergeCell ref="D3:H3"/>
    <mergeCell ref="A4:G4"/>
    <mergeCell ref="A9:C9"/>
    <mergeCell ref="D9:E9"/>
    <mergeCell ref="G9:H9"/>
    <mergeCell ref="A10:G10"/>
    <mergeCell ref="D14:E14"/>
    <mergeCell ref="G14:H14"/>
    <mergeCell ref="A15:C15"/>
    <mergeCell ref="D15:E15"/>
    <mergeCell ref="G15:H15"/>
    <mergeCell ref="D57:E57"/>
    <mergeCell ref="G57:H57"/>
    <mergeCell ref="D58:E58"/>
    <mergeCell ref="G58:H58"/>
    <mergeCell ref="A19:G19"/>
    <mergeCell ref="A22:G22"/>
    <mergeCell ref="A25:G25"/>
    <mergeCell ref="C55:D55"/>
    <mergeCell ref="E55:G55"/>
    <mergeCell ref="A56:G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sqref="A1:C8"/>
    </sheetView>
  </sheetViews>
  <sheetFormatPr defaultRowHeight="15" x14ac:dyDescent="0.25"/>
  <sheetData>
    <row r="1" spans="1:3" x14ac:dyDescent="0.25">
      <c r="A1">
        <v>2000</v>
      </c>
      <c r="B1" s="24">
        <v>136000</v>
      </c>
      <c r="C1" s="24">
        <v>20400</v>
      </c>
    </row>
    <row r="3" spans="1:3" x14ac:dyDescent="0.25">
      <c r="A3" s="24">
        <v>10000</v>
      </c>
      <c r="B3" s="24">
        <v>680000</v>
      </c>
      <c r="C3">
        <v>102000</v>
      </c>
    </row>
    <row r="4" spans="1:3" x14ac:dyDescent="0.25">
      <c r="A4" s="24">
        <v>1500</v>
      </c>
      <c r="B4" s="24">
        <v>102000</v>
      </c>
      <c r="C4">
        <v>15300</v>
      </c>
    </row>
    <row r="5" spans="1:3" x14ac:dyDescent="0.25">
      <c r="C5">
        <v>0</v>
      </c>
    </row>
    <row r="6" spans="1:3" x14ac:dyDescent="0.25">
      <c r="A6">
        <v>125</v>
      </c>
      <c r="B6" s="24">
        <v>8500</v>
      </c>
      <c r="C6">
        <v>1275</v>
      </c>
    </row>
    <row r="7" spans="1:3" x14ac:dyDescent="0.25">
      <c r="C7">
        <v>0</v>
      </c>
    </row>
    <row r="8" spans="1:3" x14ac:dyDescent="0.25">
      <c r="A8" s="24">
        <v>13625</v>
      </c>
      <c r="B8" s="24">
        <v>926500</v>
      </c>
      <c r="C8">
        <v>138975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Tuition</vt:lpstr>
      <vt:lpstr>Housing</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Rutty</dc:creator>
  <cp:lastModifiedBy>user</cp:lastModifiedBy>
  <cp:lastPrinted>2019-08-30T08:03:32Z</cp:lastPrinted>
  <dcterms:created xsi:type="dcterms:W3CDTF">2014-08-19T06:30:29Z</dcterms:created>
  <dcterms:modified xsi:type="dcterms:W3CDTF">2020-01-06T12:25:34Z</dcterms:modified>
</cp:coreProperties>
</file>